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<sst xmlns="http://schemas.openxmlformats.org/spreadsheetml/2006/main" uniqueCount="382">
  <si>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</si>
  <si>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</si>
  <si>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</si>
  <si>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</si>
  <si>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</si>
  <si>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</si>
  <si>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</si>
  <si>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</si>
  <si>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</si>
  <si>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</si>
  <si>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</si>
  <si>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</si>
  <si>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</si>
  <si>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</si>
  <si>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サッカー</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</si>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</sst>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customWidth="true" style="0"/>
    <col min="118" max="118" width="14.25"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C015</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15</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14</v>
      </c>
      <c r="DN20" s="257"/>
      <c r="DO20" s="255" t="s">
        <v>124</v>
      </c>
      <c r="DP20" s="257"/>
      <c r="DQ20" s="149" t="s">
        <v>125</v>
      </c>
      <c r="DR20" s="149" t="s">
        <v>126</v>
      </c>
      <c r="DS20" s="255" t="s">
        <v>127</v>
      </c>
      <c r="DT20" s="256"/>
      <c r="DU20" s="256"/>
      <c r="DV20" s="256"/>
      <c r="DW20" s="256"/>
      <c r="DX20" s="256"/>
      <c r="DY20" s="257"/>
      <c r="DZ20" s="255" t="s">
        <v>128</v>
      </c>
      <c r="EA20" s="256"/>
      <c r="EB20" s="256"/>
      <c r="EC20" s="257"/>
      <c r="ED20" s="149" t="s">
        <v>129</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t="str">
        <f>VLOOKUP($R$7,$F$145:$AO$180,17,FALSE)</f>
        <v>n</v>
      </c>
      <c r="AS142" s="66">
        <f>VLOOKUP($R$7,$F$145:$AO$180,18,FALSE)</f>
        <v/>
      </c>
      <c r="AT142" s="66" t="str">
        <f>VLOOKUP($R$7,$F$145:$AO$180,19,FALSE)</f>
        <v>n</v>
      </c>
      <c r="AU142" s="66" t="str">
        <f>VLOOKUP($R$7,$F$145:$AO$180,20,FALSE)</f>
        <v>n</v>
      </c>
      <c r="AV142" s="66">
        <f>VLOOKUP($R$7,$F$145:$AO$180,21,FALSE)</f>
        <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118</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119</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122</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123</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14</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124</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125</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126</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127</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128</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129</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